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<sst xmlns="http://schemas.openxmlformats.org/spreadsheetml/2006/main" count="49" uniqueCount="41">
  <si>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COTISATION SYNDICAT</t>
  </si>
  <si>
    <t>ASSURANCE R.C.</t>
  </si>
  <si>
    <t>SURFACES AGRICOLES</t>
  </si>
  <si>
    <t>SURFACES BOISÉES</t>
  </si>
  <si>
    <t>SURFACES ÉTANGS</t>
  </si>
  <si>
    <t>RECOURS SUR CLÔTURES</t>
  </si>
  <si>
    <t>TOTAL SURFACES BOISÉES</t>
  </si>
  <si>
    <t>TOTAL SURFACES AGRICOLES</t>
  </si>
  <si>
    <t>TOTAL SURFACES ÉTANGS</t>
  </si>
  <si>
    <t>COMMUNES</t>
  </si>
  <si>
    <t>LONGUEUR DE CLÔTURES</t>
  </si>
  <si>
    <t>LONGUEUR DE CLÔTURES en mètres</t>
  </si>
  <si>
    <t>SURFACES en  ha</t>
  </si>
  <si>
    <t xml:space="preserve">SURFACES AGRICOLES </t>
  </si>
  <si>
    <t>TOTAL à payer</t>
  </si>
  <si>
    <t>de 10 à 50 ha</t>
  </si>
  <si>
    <t>de 50 à 100 ha</t>
  </si>
  <si>
    <t>de 100 à 300 ha</t>
  </si>
  <si>
    <t>300 ha et plus</t>
  </si>
  <si>
    <t>forfait jusqu'à 10 ha</t>
  </si>
  <si>
    <t>Détail du calcul</t>
  </si>
  <si>
    <t xml:space="preserve">TOTAL </t>
  </si>
  <si>
    <t>Le paiement peut s'effectuer par virement sur le compte du syndicat.</t>
  </si>
  <si>
    <t>nom</t>
  </si>
  <si>
    <t>adresse</t>
  </si>
  <si>
    <t>téléphone</t>
  </si>
  <si>
    <t>profession</t>
  </si>
  <si>
    <t>code postal</t>
  </si>
  <si>
    <t>ville</t>
  </si>
  <si>
    <t>Merci de bien rappeler vos coordonnées dans les éléments du virement.</t>
  </si>
  <si>
    <t>prénom</t>
  </si>
  <si>
    <t>Le calcul du montant de la cotisation est automatique à partir des surfaces</t>
  </si>
  <si>
    <t>et, éventuellement, de la longueur de clôtures.</t>
  </si>
  <si>
    <t>Merci de compléter les cellules accesibles de couleur rose.</t>
  </si>
  <si>
    <t xml:space="preserve">Le paiement vaut acceptation des  clauses d'adhésion et du contrat d'assurance. </t>
  </si>
  <si>
    <t>COORDONNÉES</t>
  </si>
  <si>
    <t>Ce  fichier excel complété peut être envoyé par mail au trésorier :</t>
  </si>
  <si>
    <t>charente@fransylva.fr</t>
  </si>
  <si>
    <t>PROTECTION JURIDIQUE</t>
  </si>
  <si>
    <t>Forfait assurance RC</t>
  </si>
  <si>
    <t>DEMANDE D'ADHÉSION POUR 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</si>
</sst>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#,##0.00\ &quot;€&quot;"/>
    <numFmt numFmtId="168" formatCode="0#&quot; &quot;##&quot; &quot;##&quot; &quot;##&quot; &quot;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13" borderId="10" xfId="0" applyFill="1" applyBorder="1" applyAlignment="1" applyProtection="1">
      <alignment/>
      <protection locked="0"/>
    </xf>
    <xf numFmtId="0" fontId="42" fillId="13" borderId="10" xfId="0" applyFont="1" applyFill="1" applyBorder="1" applyAlignment="1" applyProtection="1">
      <alignment horizontal="right"/>
      <protection locked="0"/>
    </xf>
    <xf numFmtId="0" fontId="44" fillId="13" borderId="10" xfId="0" applyFont="1" applyFill="1" applyBorder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right"/>
      <protection hidden="1"/>
    </xf>
    <xf numFmtId="0" fontId="0" fillId="10" borderId="11" xfId="0" applyFill="1" applyBorder="1" applyAlignment="1" applyProtection="1">
      <alignment/>
      <protection hidden="1"/>
    </xf>
    <xf numFmtId="0" fontId="0" fillId="10" borderId="12" xfId="0" applyFill="1" applyBorder="1" applyAlignment="1" applyProtection="1">
      <alignment horizontal="center"/>
      <protection hidden="1"/>
    </xf>
    <xf numFmtId="0" fontId="0" fillId="10" borderId="12" xfId="0" applyFill="1" applyBorder="1" applyAlignment="1" applyProtection="1">
      <alignment/>
      <protection hidden="1"/>
    </xf>
    <xf numFmtId="0" fontId="0" fillId="10" borderId="12" xfId="0" applyFill="1" applyBorder="1" applyAlignment="1" applyProtection="1">
      <alignment horizontal="right"/>
      <protection hidden="1"/>
    </xf>
    <xf numFmtId="0" fontId="0" fillId="10" borderId="13" xfId="0" applyFill="1" applyBorder="1" applyAlignment="1" applyProtection="1">
      <alignment/>
      <protection hidden="1"/>
    </xf>
    <xf numFmtId="0" fontId="0" fillId="10" borderId="14" xfId="0" applyFill="1" applyBorder="1" applyAlignment="1" applyProtection="1">
      <alignment/>
      <protection hidden="1"/>
    </xf>
    <xf numFmtId="0" fontId="0" fillId="10" borderId="0" xfId="0" applyFill="1" applyBorder="1" applyAlignment="1" applyProtection="1">
      <alignment horizontal="center"/>
      <protection hidden="1"/>
    </xf>
    <xf numFmtId="0" fontId="0" fillId="10" borderId="0" xfId="0" applyFill="1" applyBorder="1" applyAlignment="1" applyProtection="1">
      <alignment/>
      <protection hidden="1"/>
    </xf>
    <xf numFmtId="0" fontId="0" fillId="10" borderId="0" xfId="0" applyFill="1" applyBorder="1" applyAlignment="1" applyProtection="1">
      <alignment horizontal="right"/>
      <protection hidden="1"/>
    </xf>
    <xf numFmtId="0" fontId="0" fillId="10" borderId="15" xfId="0" applyFill="1" applyBorder="1" applyAlignment="1" applyProtection="1">
      <alignment/>
      <protection hidden="1"/>
    </xf>
    <xf numFmtId="0" fontId="42" fillId="10" borderId="10" xfId="0" applyFont="1" applyFill="1" applyBorder="1" applyAlignment="1" applyProtection="1">
      <alignment/>
      <protection hidden="1"/>
    </xf>
    <xf numFmtId="0" fontId="42" fillId="10" borderId="0" xfId="0" applyFont="1" applyFill="1" applyBorder="1" applyAlignment="1" applyProtection="1">
      <alignment horizontal="right"/>
      <protection hidden="1"/>
    </xf>
    <xf numFmtId="0" fontId="42" fillId="10" borderId="0" xfId="0" applyFont="1" applyFill="1" applyBorder="1" applyAlignment="1" applyProtection="1">
      <alignment/>
      <protection hidden="1"/>
    </xf>
    <xf numFmtId="0" fontId="0" fillId="10" borderId="10" xfId="0" applyFill="1" applyBorder="1" applyAlignment="1" applyProtection="1">
      <alignment/>
      <protection hidden="1"/>
    </xf>
    <xf numFmtId="0" fontId="42" fillId="10" borderId="10" xfId="0" applyFont="1" applyFill="1" applyBorder="1" applyAlignment="1" applyProtection="1">
      <alignment horizontal="right"/>
      <protection hidden="1"/>
    </xf>
    <xf numFmtId="0" fontId="44" fillId="16" borderId="0" xfId="0" applyFont="1" applyFill="1" applyBorder="1" applyAlignment="1" applyProtection="1">
      <alignment/>
      <protection hidden="1"/>
    </xf>
    <xf numFmtId="0" fontId="0" fillId="16" borderId="0" xfId="0" applyFill="1" applyBorder="1" applyAlignment="1" applyProtection="1">
      <alignment/>
      <protection hidden="1"/>
    </xf>
    <xf numFmtId="0" fontId="0" fillId="16" borderId="10" xfId="0" applyFill="1" applyBorder="1" applyAlignment="1" applyProtection="1">
      <alignment/>
      <protection hidden="1"/>
    </xf>
    <xf numFmtId="0" fontId="20" fillId="16" borderId="10" xfId="0" applyFont="1" applyFill="1" applyBorder="1" applyAlignment="1" applyProtection="1">
      <alignment/>
      <protection hidden="1"/>
    </xf>
    <xf numFmtId="0" fontId="44" fillId="10" borderId="10" xfId="0" applyFont="1" applyFill="1" applyBorder="1" applyAlignment="1" applyProtection="1">
      <alignment/>
      <protection hidden="1"/>
    </xf>
    <xf numFmtId="0" fontId="44" fillId="10" borderId="0" xfId="0" applyFont="1" applyFill="1" applyBorder="1" applyAlignment="1" applyProtection="1">
      <alignment/>
      <protection hidden="1"/>
    </xf>
    <xf numFmtId="0" fontId="21" fillId="10" borderId="10" xfId="0" applyFont="1" applyFill="1" applyBorder="1" applyAlignment="1" applyProtection="1">
      <alignment horizontal="center"/>
      <protection hidden="1"/>
    </xf>
    <xf numFmtId="0" fontId="21" fillId="10" borderId="0" xfId="0" applyFont="1" applyFill="1" applyBorder="1" applyAlignment="1" applyProtection="1">
      <alignment horizontal="center"/>
      <protection hidden="1"/>
    </xf>
    <xf numFmtId="167" fontId="0" fillId="16" borderId="0" xfId="0" applyNumberFormat="1" applyFill="1" applyBorder="1" applyAlignment="1" applyProtection="1">
      <alignment/>
      <protection hidden="1"/>
    </xf>
    <xf numFmtId="0" fontId="42" fillId="16" borderId="0" xfId="0" applyFont="1" applyFill="1" applyBorder="1" applyAlignment="1" applyProtection="1">
      <alignment/>
      <protection hidden="1"/>
    </xf>
    <xf numFmtId="0" fontId="0" fillId="16" borderId="0" xfId="0" applyFill="1" applyBorder="1" applyAlignment="1" applyProtection="1">
      <alignment horizontal="right"/>
      <protection hidden="1"/>
    </xf>
    <xf numFmtId="0" fontId="0" fillId="10" borderId="15" xfId="0" applyFill="1" applyBorder="1" applyAlignment="1" applyProtection="1">
      <alignment horizontal="right"/>
      <protection hidden="1"/>
    </xf>
    <xf numFmtId="0" fontId="45" fillId="34" borderId="0" xfId="0" applyFont="1" applyFill="1" applyBorder="1" applyAlignment="1" applyProtection="1">
      <alignment/>
      <protection hidden="1"/>
    </xf>
    <xf numFmtId="167" fontId="45" fillId="34" borderId="16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46" fillId="10" borderId="0" xfId="0" applyFont="1" applyFill="1" applyBorder="1" applyAlignment="1" applyProtection="1">
      <alignment horizontal="right"/>
      <protection hidden="1"/>
    </xf>
    <xf numFmtId="0" fontId="0" fillId="10" borderId="15" xfId="0" applyFill="1" applyBorder="1" applyAlignment="1" applyProtection="1">
      <alignment vertical="center"/>
      <protection hidden="1"/>
    </xf>
    <xf numFmtId="167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 horizontal="right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10" borderId="0" xfId="0" applyFill="1" applyBorder="1" applyAlignment="1" applyProtection="1">
      <alignment horizontal="left"/>
      <protection hidden="1"/>
    </xf>
    <xf numFmtId="0" fontId="47" fillId="10" borderId="0" xfId="0" applyFont="1" applyFill="1" applyBorder="1" applyAlignment="1" applyProtection="1">
      <alignment vertical="center"/>
      <protection hidden="1"/>
    </xf>
    <xf numFmtId="0" fontId="47" fillId="10" borderId="0" xfId="0" applyFont="1" applyFill="1" applyBorder="1" applyAlignment="1" applyProtection="1">
      <alignment/>
      <protection hidden="1"/>
    </xf>
    <xf numFmtId="167" fontId="46" fillId="34" borderId="16" xfId="0" applyNumberFormat="1" applyFont="1" applyFill="1" applyBorder="1" applyAlignment="1" applyProtection="1">
      <alignment/>
      <protection hidden="1"/>
    </xf>
    <xf numFmtId="0" fontId="0" fillId="16" borderId="17" xfId="0" applyFill="1" applyBorder="1" applyAlignment="1" applyProtection="1">
      <alignment/>
      <protection hidden="1"/>
    </xf>
    <xf numFmtId="2" fontId="0" fillId="16" borderId="10" xfId="0" applyNumberFormat="1" applyFill="1" applyBorder="1" applyAlignment="1" applyProtection="1">
      <alignment/>
      <protection hidden="1"/>
    </xf>
    <xf numFmtId="0" fontId="0" fillId="16" borderId="10" xfId="0" applyFont="1" applyFill="1" applyBorder="1" applyAlignment="1" applyProtection="1">
      <alignment/>
      <protection hidden="1"/>
    </xf>
    <xf numFmtId="167" fontId="0" fillId="16" borderId="10" xfId="0" applyNumberFormat="1" applyFont="1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42" fillId="35" borderId="0" xfId="0" applyFont="1" applyFill="1" applyBorder="1" applyAlignment="1" applyProtection="1">
      <alignment/>
      <protection hidden="1"/>
    </xf>
    <xf numFmtId="0" fontId="47" fillId="35" borderId="0" xfId="0" applyFont="1" applyFill="1" applyBorder="1" applyAlignment="1" applyProtection="1">
      <alignment vertical="center"/>
      <protection hidden="1"/>
    </xf>
    <xf numFmtId="0" fontId="0" fillId="35" borderId="15" xfId="0" applyFill="1" applyBorder="1" applyAlignment="1" applyProtection="1">
      <alignment/>
      <protection hidden="1"/>
    </xf>
    <xf numFmtId="2" fontId="0" fillId="16" borderId="0" xfId="0" applyNumberForma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13" borderId="10" xfId="0" applyFill="1" applyBorder="1" applyAlignment="1" applyProtection="1">
      <alignment horizontal="left"/>
      <protection locked="0"/>
    </xf>
    <xf numFmtId="168" fontId="0" fillId="13" borderId="10" xfId="0" applyNumberFormat="1" applyFill="1" applyBorder="1" applyAlignment="1" applyProtection="1">
      <alignment horizontal="left"/>
      <protection locked="0"/>
    </xf>
    <xf numFmtId="0" fontId="42" fillId="10" borderId="0" xfId="0" applyFont="1" applyFill="1" applyBorder="1" applyAlignment="1" applyProtection="1">
      <alignment horizontal="center"/>
      <protection hidden="1"/>
    </xf>
    <xf numFmtId="0" fontId="33" fillId="10" borderId="0" xfId="44" applyFill="1" applyBorder="1" applyAlignment="1" applyProtection="1">
      <alignment/>
      <protection hidden="1"/>
    </xf>
    <xf numFmtId="0" fontId="47" fillId="16" borderId="0" xfId="0" applyFont="1" applyFill="1" applyBorder="1" applyAlignment="1" applyProtection="1">
      <alignment vertical="center"/>
      <protection hidden="1"/>
    </xf>
    <xf numFmtId="0" fontId="0" fillId="16" borderId="0" xfId="0" applyFill="1" applyBorder="1" applyAlignment="1" applyProtection="1">
      <alignment vertical="center" wrapText="1"/>
      <protection hidden="1"/>
    </xf>
    <xf numFmtId="0" fontId="42" fillId="16" borderId="18" xfId="0" applyFont="1" applyFill="1" applyBorder="1" applyAlignment="1" applyProtection="1">
      <alignment/>
      <protection hidden="1"/>
    </xf>
    <xf numFmtId="0" fontId="42" fillId="16" borderId="19" xfId="0" applyFont="1" applyFill="1" applyBorder="1" applyAlignment="1" applyProtection="1">
      <alignment/>
      <protection hidden="1"/>
    </xf>
    <xf numFmtId="0" fontId="42" fillId="16" borderId="20" xfId="0" applyFont="1" applyFill="1" applyBorder="1" applyAlignment="1" applyProtection="1">
      <alignment/>
      <protection hidden="1"/>
    </xf>
    <xf numFmtId="0" fontId="0" fillId="16" borderId="21" xfId="0" applyFill="1" applyBorder="1" applyAlignment="1" applyProtection="1">
      <alignment/>
      <protection hidden="1"/>
    </xf>
    <xf numFmtId="0" fontId="42" fillId="16" borderId="22" xfId="0" applyFont="1" applyFill="1" applyBorder="1" applyAlignment="1" applyProtection="1">
      <alignment/>
      <protection hidden="1"/>
    </xf>
    <xf numFmtId="0" fontId="42" fillId="16" borderId="21" xfId="0" applyFont="1" applyFill="1" applyBorder="1" applyAlignment="1" applyProtection="1">
      <alignment/>
      <protection hidden="1"/>
    </xf>
    <xf numFmtId="0" fontId="0" fillId="16" borderId="22" xfId="0" applyFill="1" applyBorder="1" applyAlignment="1" applyProtection="1">
      <alignment/>
      <protection hidden="1"/>
    </xf>
    <xf numFmtId="167" fontId="0" fillId="16" borderId="22" xfId="0" applyNumberFormat="1" applyFill="1" applyBorder="1" applyAlignment="1" applyProtection="1">
      <alignment/>
      <protection hidden="1"/>
    </xf>
    <xf numFmtId="0" fontId="48" fillId="16" borderId="21" xfId="0" applyFont="1" applyFill="1" applyBorder="1" applyAlignment="1" applyProtection="1">
      <alignment/>
      <protection hidden="1"/>
    </xf>
    <xf numFmtId="0" fontId="0" fillId="16" borderId="22" xfId="0" applyFill="1" applyBorder="1" applyAlignment="1" applyProtection="1">
      <alignment horizontal="right"/>
      <protection hidden="1"/>
    </xf>
    <xf numFmtId="0" fontId="0" fillId="16" borderId="21" xfId="0" applyFill="1" applyBorder="1" applyAlignment="1" applyProtection="1">
      <alignment horizontal="right"/>
      <protection hidden="1"/>
    </xf>
    <xf numFmtId="0" fontId="0" fillId="16" borderId="22" xfId="0" applyFill="1" applyBorder="1" applyAlignment="1" applyProtection="1">
      <alignment vertical="center" wrapText="1"/>
      <protection hidden="1"/>
    </xf>
    <xf numFmtId="0" fontId="42" fillId="16" borderId="23" xfId="0" applyFont="1" applyFill="1" applyBorder="1" applyAlignment="1" applyProtection="1">
      <alignment/>
      <protection hidden="1"/>
    </xf>
    <xf numFmtId="0" fontId="0" fillId="16" borderId="24" xfId="0" applyFill="1" applyBorder="1" applyAlignment="1" applyProtection="1">
      <alignment horizontal="right"/>
      <protection hidden="1"/>
    </xf>
    <xf numFmtId="0" fontId="47" fillId="16" borderId="24" xfId="0" applyFont="1" applyFill="1" applyBorder="1" applyAlignment="1" applyProtection="1">
      <alignment vertical="center"/>
      <protection hidden="1"/>
    </xf>
    <xf numFmtId="0" fontId="0" fillId="16" borderId="24" xfId="0" applyFill="1" applyBorder="1" applyAlignment="1" applyProtection="1">
      <alignment/>
      <protection hidden="1"/>
    </xf>
    <xf numFmtId="0" fontId="0" fillId="16" borderId="25" xfId="0" applyFill="1" applyBorder="1" applyAlignment="1" applyProtection="1">
      <alignment/>
      <protection hidden="1"/>
    </xf>
    <xf numFmtId="0" fontId="0" fillId="16" borderId="0" xfId="0" applyFill="1" applyAlignment="1">
      <alignment/>
    </xf>
    <xf numFmtId="0" fontId="49" fillId="35" borderId="14" xfId="0" applyFont="1" applyFill="1" applyBorder="1" applyAlignment="1" applyProtection="1">
      <alignment horizontal="center"/>
      <protection hidden="1"/>
    </xf>
    <xf numFmtId="0" fontId="49" fillId="35" borderId="0" xfId="0" applyFont="1" applyFill="1" applyBorder="1" applyAlignment="1" applyProtection="1">
      <alignment horizontal="center"/>
      <protection hidden="1"/>
    </xf>
    <xf numFmtId="2" fontId="0" fillId="16" borderId="10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104775</xdr:rowOff>
    </xdr:from>
    <xdr:to>
      <xdr:col>3</xdr:col>
      <xdr:colOff>752475</xdr:colOff>
      <xdr:row>4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2133600" cy="695325"/>
        </a:xfrm>
        <a:prstGeom prst="rect">
          <a:avLst/>
        </a:prstGeom>
        <a:noFill/>
        <a:ln w="9525" cmpd="sng">
          <a:solidFill>
            <a:srgbClr val="4F6228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295275</xdr:colOff>
      <xdr:row>26</xdr:row>
      <xdr:rowOff>180975</xdr:rowOff>
    </xdr:from>
    <xdr:to>
      <xdr:col>4</xdr:col>
      <xdr:colOff>200025</xdr:colOff>
      <xdr:row>30</xdr:row>
      <xdr:rowOff>114300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486400"/>
          <a:ext cx="504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arente@fransylva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="63" zoomScaleNormal="63" zoomScalePageLayoutView="0" workbookViewId="0" topLeftCell="A1">
      <selection activeCell="H7" sqref="H7"/>
    </sheetView>
  </sheetViews>
  <sheetFormatPr defaultColWidth="11.421875" defaultRowHeight="15"/>
  <cols>
    <col min="1" max="1" width="1.1484375" style="0" customWidth="1"/>
    <col min="2" max="2" width="5.57421875" style="0" customWidth="1"/>
    <col min="3" max="3" width="16.8515625" style="0" customWidth="1"/>
    <col min="4" max="4" width="54.7109375" style="0" customWidth="1"/>
    <col min="5" max="5" width="8.57421875" style="0" customWidth="1"/>
    <col min="6" max="6" width="34.8515625" style="1" customWidth="1"/>
    <col min="7" max="7" width="39.00390625" style="0" customWidth="1"/>
    <col min="8" max="8" width="23.57421875" style="2" customWidth="1"/>
    <col min="9" max="9" width="13.8515625" style="0" customWidth="1"/>
    <col min="10" max="10" width="3.8515625" style="0" customWidth="1"/>
    <col min="11" max="11" width="3.57421875" style="0" customWidth="1"/>
    <col min="12" max="12" width="7.57421875" style="0" customWidth="1"/>
    <col min="13" max="13" width="35.421875" style="0" customWidth="1"/>
    <col min="14" max="14" width="15.28125" style="0" customWidth="1"/>
    <col min="16" max="16" width="4.57421875" style="0" customWidth="1"/>
    <col min="17" max="17" width="4.140625" style="0" customWidth="1"/>
    <col min="18" max="18" width="1.421875" style="0" customWidth="1"/>
  </cols>
  <sheetData>
    <row r="1" spans="1:18" ht="6.75" customHeight="1" thickBot="1">
      <c r="A1" s="6"/>
      <c r="B1" s="6"/>
      <c r="C1" s="6"/>
      <c r="D1" s="6"/>
      <c r="E1" s="6"/>
      <c r="F1" s="7"/>
      <c r="G1" s="6"/>
      <c r="H1" s="8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">
      <c r="A2" s="6"/>
      <c r="B2" s="9"/>
      <c r="C2" s="11"/>
      <c r="D2" s="11"/>
      <c r="E2" s="11"/>
      <c r="F2" s="10"/>
      <c r="G2" s="11"/>
      <c r="H2" s="12"/>
      <c r="I2" s="11"/>
      <c r="J2" s="11"/>
      <c r="K2" s="11"/>
      <c r="L2" s="11"/>
      <c r="M2" s="11"/>
      <c r="N2" s="11"/>
      <c r="O2" s="11"/>
      <c r="P2" s="11"/>
      <c r="Q2" s="13"/>
      <c r="R2" s="6"/>
    </row>
    <row r="3" spans="1:18" ht="16.5" customHeight="1">
      <c r="A3" s="6"/>
      <c r="B3" s="14"/>
      <c r="C3" s="16"/>
      <c r="D3" s="16"/>
      <c r="E3" s="16"/>
      <c r="F3" s="15"/>
      <c r="G3" s="84" t="s">
        <v>40</v>
      </c>
      <c r="H3" s="85"/>
      <c r="I3" s="16"/>
      <c r="J3" s="16"/>
      <c r="K3" s="16"/>
      <c r="L3" s="16"/>
      <c r="M3" s="16"/>
      <c r="N3" s="16"/>
      <c r="O3" s="16"/>
      <c r="P3" s="16"/>
      <c r="Q3" s="18"/>
      <c r="R3" s="6"/>
    </row>
    <row r="4" spans="1:18" ht="16.5" customHeight="1">
      <c r="A4" s="6"/>
      <c r="B4" s="14"/>
      <c r="C4" s="16"/>
      <c r="D4" s="16"/>
      <c r="E4" s="16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8"/>
      <c r="R4" s="6"/>
    </row>
    <row r="5" spans="1:18" ht="16.5" customHeight="1">
      <c r="A5" s="6"/>
      <c r="B5" s="14"/>
      <c r="C5" s="16"/>
      <c r="D5" s="16"/>
      <c r="E5" s="16"/>
      <c r="F5" s="19" t="s">
        <v>3</v>
      </c>
      <c r="G5" s="16"/>
      <c r="H5" s="20"/>
      <c r="I5" s="21"/>
      <c r="J5" s="21"/>
      <c r="K5" s="21"/>
      <c r="L5" s="21"/>
      <c r="M5" s="21"/>
      <c r="N5" s="21"/>
      <c r="O5" s="21"/>
      <c r="P5" s="21"/>
      <c r="Q5" s="18"/>
      <c r="R5" s="6"/>
    </row>
    <row r="6" spans="1:18" ht="16.5" customHeight="1">
      <c r="A6" s="6"/>
      <c r="B6" s="14"/>
      <c r="C6" s="16"/>
      <c r="D6" s="62" t="s">
        <v>35</v>
      </c>
      <c r="E6" s="16"/>
      <c r="F6" s="15"/>
      <c r="G6" s="22" t="s">
        <v>9</v>
      </c>
      <c r="H6" s="23" t="s">
        <v>12</v>
      </c>
      <c r="I6" s="21"/>
      <c r="J6" s="21"/>
      <c r="K6" s="21"/>
      <c r="L6" s="21"/>
      <c r="M6" s="21"/>
      <c r="N6" s="21"/>
      <c r="O6" s="21"/>
      <c r="P6" s="21"/>
      <c r="Q6" s="18"/>
      <c r="R6" s="6"/>
    </row>
    <row r="7" spans="1:18" ht="16.5" customHeight="1">
      <c r="A7" s="6"/>
      <c r="B7" s="14"/>
      <c r="C7" s="16"/>
      <c r="D7" s="16"/>
      <c r="E7" s="16"/>
      <c r="F7" s="15"/>
      <c r="G7" s="3"/>
      <c r="H7" s="4"/>
      <c r="I7" s="21"/>
      <c r="J7" s="21"/>
      <c r="K7" s="66"/>
      <c r="L7" s="67"/>
      <c r="M7" s="67"/>
      <c r="N7" s="67"/>
      <c r="O7" s="67"/>
      <c r="P7" s="68"/>
      <c r="Q7" s="18"/>
      <c r="R7" s="6"/>
    </row>
    <row r="8" spans="1:18" ht="16.5" customHeight="1">
      <c r="A8" s="6"/>
      <c r="B8" s="14"/>
      <c r="C8" s="22" t="s">
        <v>23</v>
      </c>
      <c r="D8" s="3"/>
      <c r="E8" s="16"/>
      <c r="F8" s="15"/>
      <c r="G8" s="3"/>
      <c r="H8" s="4"/>
      <c r="I8" s="21"/>
      <c r="J8" s="21"/>
      <c r="K8" s="69"/>
      <c r="L8" s="24" t="s">
        <v>0</v>
      </c>
      <c r="M8" s="33"/>
      <c r="N8" s="47" t="s">
        <v>20</v>
      </c>
      <c r="O8" s="33"/>
      <c r="P8" s="70"/>
      <c r="Q8" s="18"/>
      <c r="R8" s="6"/>
    </row>
    <row r="9" spans="1:18" ht="16.5" customHeight="1">
      <c r="A9" s="6"/>
      <c r="B9" s="14"/>
      <c r="C9" s="22" t="s">
        <v>30</v>
      </c>
      <c r="D9" s="3"/>
      <c r="E9" s="16"/>
      <c r="F9" s="15"/>
      <c r="G9" s="3"/>
      <c r="H9" s="4"/>
      <c r="I9" s="21"/>
      <c r="J9" s="21"/>
      <c r="K9" s="71"/>
      <c r="L9" s="33"/>
      <c r="M9" s="33"/>
      <c r="N9" s="33"/>
      <c r="O9" s="33"/>
      <c r="P9" s="70"/>
      <c r="Q9" s="18"/>
      <c r="R9" s="6"/>
    </row>
    <row r="10" spans="1:18" ht="16.5" customHeight="1">
      <c r="A10" s="6"/>
      <c r="B10" s="14"/>
      <c r="C10" s="22" t="s">
        <v>24</v>
      </c>
      <c r="D10" s="60"/>
      <c r="E10" s="16"/>
      <c r="F10" s="15"/>
      <c r="G10" s="3"/>
      <c r="H10" s="4"/>
      <c r="I10" s="21"/>
      <c r="J10" s="21"/>
      <c r="K10" s="71"/>
      <c r="L10" s="33"/>
      <c r="M10" s="33"/>
      <c r="N10" s="33"/>
      <c r="O10" s="33"/>
      <c r="P10" s="70"/>
      <c r="Q10" s="18"/>
      <c r="R10" s="6"/>
    </row>
    <row r="11" spans="1:18" ht="16.5" customHeight="1">
      <c r="A11" s="6"/>
      <c r="B11" s="14"/>
      <c r="C11" s="22" t="s">
        <v>27</v>
      </c>
      <c r="D11" s="60"/>
      <c r="E11" s="16"/>
      <c r="F11" s="15"/>
      <c r="G11" s="3"/>
      <c r="H11" s="4"/>
      <c r="I11" s="21"/>
      <c r="J11" s="21"/>
      <c r="K11" s="71"/>
      <c r="L11" s="33"/>
      <c r="M11" s="33"/>
      <c r="N11" s="33"/>
      <c r="O11" s="33"/>
      <c r="P11" s="70"/>
      <c r="Q11" s="18"/>
      <c r="R11" s="6"/>
    </row>
    <row r="12" spans="1:18" ht="16.5" customHeight="1">
      <c r="A12" s="6"/>
      <c r="B12" s="14"/>
      <c r="C12" s="22" t="s">
        <v>28</v>
      </c>
      <c r="D12" s="60"/>
      <c r="E12" s="16"/>
      <c r="F12" s="15"/>
      <c r="G12" s="3"/>
      <c r="H12" s="4"/>
      <c r="I12" s="21"/>
      <c r="J12" s="21"/>
      <c r="K12" s="69"/>
      <c r="L12" s="25"/>
      <c r="M12" s="49" t="s">
        <v>3</v>
      </c>
      <c r="N12" s="25"/>
      <c r="O12" s="33"/>
      <c r="P12" s="70"/>
      <c r="Q12" s="18"/>
      <c r="R12" s="6"/>
    </row>
    <row r="13" spans="1:18" ht="16.5" customHeight="1">
      <c r="A13" s="6"/>
      <c r="B13" s="14"/>
      <c r="C13" s="22" t="s">
        <v>25</v>
      </c>
      <c r="D13" s="61"/>
      <c r="E13" s="16"/>
      <c r="F13" s="15"/>
      <c r="G13" s="3"/>
      <c r="H13" s="4"/>
      <c r="I13" s="21"/>
      <c r="J13" s="21"/>
      <c r="K13" s="69"/>
      <c r="L13" s="25"/>
      <c r="M13" s="51" t="s">
        <v>19</v>
      </c>
      <c r="N13" s="50">
        <v>30</v>
      </c>
      <c r="O13" s="58"/>
      <c r="P13" s="72"/>
      <c r="Q13" s="18"/>
      <c r="R13" s="6"/>
    </row>
    <row r="14" spans="1:18" ht="16.5" customHeight="1">
      <c r="A14" s="6"/>
      <c r="B14" s="14"/>
      <c r="C14" s="22" t="s">
        <v>26</v>
      </c>
      <c r="D14" s="60"/>
      <c r="E14" s="16"/>
      <c r="F14" s="15"/>
      <c r="G14" s="3"/>
      <c r="H14" s="4"/>
      <c r="I14" s="21"/>
      <c r="J14" s="21"/>
      <c r="K14" s="69"/>
      <c r="L14" s="25"/>
      <c r="M14" s="27" t="s">
        <v>15</v>
      </c>
      <c r="N14" s="50">
        <f>+IF(I15&lt;=10,0,IF(AND(I15&gt;10,I15&lt;=50),(I15-10)*0.86,40*0.86))</f>
        <v>0</v>
      </c>
      <c r="O14" s="58"/>
      <c r="P14" s="72"/>
      <c r="Q14" s="18"/>
      <c r="R14" s="6"/>
    </row>
    <row r="15" spans="1:18" ht="16.5" customHeight="1">
      <c r="A15" s="6"/>
      <c r="B15" s="14"/>
      <c r="C15" s="16"/>
      <c r="D15" s="16"/>
      <c r="E15" s="16"/>
      <c r="F15" s="15"/>
      <c r="G15" s="16" t="s">
        <v>6</v>
      </c>
      <c r="H15" s="20"/>
      <c r="I15" s="28">
        <f>SUM(H7:H14)</f>
        <v>0</v>
      </c>
      <c r="J15" s="21"/>
      <c r="K15" s="69"/>
      <c r="L15" s="25"/>
      <c r="M15" s="51" t="s">
        <v>16</v>
      </c>
      <c r="N15" s="50">
        <f>+IF(I15&lt;=50,0,IF(AND(I15&gt;50,I15&lt;=100),(I15-50)*0.76,50*0.76))</f>
        <v>0</v>
      </c>
      <c r="O15" s="58"/>
      <c r="P15" s="72"/>
      <c r="Q15" s="18"/>
      <c r="R15" s="6"/>
    </row>
    <row r="16" spans="1:18" ht="16.5" customHeight="1">
      <c r="A16" s="6"/>
      <c r="B16" s="14"/>
      <c r="C16" s="16"/>
      <c r="D16" s="16"/>
      <c r="E16" s="16"/>
      <c r="F16" s="15"/>
      <c r="G16" s="16"/>
      <c r="H16" s="20"/>
      <c r="I16" s="29"/>
      <c r="J16" s="21"/>
      <c r="K16" s="69"/>
      <c r="L16" s="25"/>
      <c r="M16" s="52" t="s">
        <v>17</v>
      </c>
      <c r="N16" s="50">
        <f>+IF(I15&lt;=100,0,IF(AND(I15&gt;100,I15&lt;=300),(I15-100)*0.66,200*0.66))</f>
        <v>0</v>
      </c>
      <c r="O16" s="58"/>
      <c r="P16" s="72"/>
      <c r="Q16" s="18"/>
      <c r="R16" s="6"/>
    </row>
    <row r="17" spans="1:18" ht="16.5" customHeight="1">
      <c r="A17" s="6"/>
      <c r="B17" s="14"/>
      <c r="C17" s="16"/>
      <c r="D17" s="16"/>
      <c r="E17" s="16"/>
      <c r="F17" s="30" t="s">
        <v>2</v>
      </c>
      <c r="G17" s="16"/>
      <c r="H17" s="20"/>
      <c r="I17" s="29"/>
      <c r="J17" s="21"/>
      <c r="K17" s="69"/>
      <c r="L17" s="25"/>
      <c r="M17" s="51" t="s">
        <v>18</v>
      </c>
      <c r="N17" s="50">
        <f>+IF(I15&gt;300,IF(AND(I15&gt;300,I15&lt;=662.17),(I15-300)*0.46,362.17*0.46),0)</f>
        <v>0</v>
      </c>
      <c r="O17" s="58"/>
      <c r="P17" s="72"/>
      <c r="Q17" s="18"/>
      <c r="R17" s="6"/>
    </row>
    <row r="18" spans="1:18" ht="16.5" customHeight="1">
      <c r="A18" s="6"/>
      <c r="B18" s="14"/>
      <c r="C18" s="16" t="s">
        <v>33</v>
      </c>
      <c r="D18" s="17"/>
      <c r="E18" s="16"/>
      <c r="F18" s="31"/>
      <c r="G18" s="22" t="s">
        <v>9</v>
      </c>
      <c r="H18" s="23" t="s">
        <v>12</v>
      </c>
      <c r="I18" s="29"/>
      <c r="J18" s="21"/>
      <c r="K18" s="69"/>
      <c r="L18" s="25"/>
      <c r="M18" s="32"/>
      <c r="N18" s="58"/>
      <c r="O18" s="50">
        <f>SUM(N13:N17)</f>
        <v>30</v>
      </c>
      <c r="P18" s="73"/>
      <c r="Q18" s="18"/>
      <c r="R18" s="6"/>
    </row>
    <row r="19" spans="1:18" ht="16.5" customHeight="1">
      <c r="A19" s="6"/>
      <c r="B19" s="14"/>
      <c r="C19" s="16" t="s">
        <v>31</v>
      </c>
      <c r="D19" s="17"/>
      <c r="E19" s="16"/>
      <c r="F19" s="31"/>
      <c r="G19" s="3"/>
      <c r="H19" s="4"/>
      <c r="I19" s="29"/>
      <c r="J19" s="21"/>
      <c r="K19" s="69"/>
      <c r="L19" s="24" t="s">
        <v>1</v>
      </c>
      <c r="M19" s="25"/>
      <c r="N19" s="25"/>
      <c r="O19" s="33"/>
      <c r="P19" s="70"/>
      <c r="Q19" s="18"/>
      <c r="R19" s="6"/>
    </row>
    <row r="20" spans="1:18" ht="16.5" customHeight="1">
      <c r="A20" s="6"/>
      <c r="B20" s="14"/>
      <c r="C20" s="16" t="s">
        <v>32</v>
      </c>
      <c r="D20" s="21"/>
      <c r="E20" s="16"/>
      <c r="F20" s="31"/>
      <c r="G20" s="3"/>
      <c r="H20" s="4"/>
      <c r="I20" s="29"/>
      <c r="J20" s="21"/>
      <c r="K20" s="69"/>
      <c r="L20" s="25"/>
      <c r="M20" s="26" t="s">
        <v>39</v>
      </c>
      <c r="N20" s="26"/>
      <c r="O20" s="86">
        <v>2</v>
      </c>
      <c r="P20" s="70"/>
      <c r="Q20" s="18"/>
      <c r="R20" s="6"/>
    </row>
    <row r="21" spans="1:18" ht="16.5" customHeight="1">
      <c r="A21" s="6"/>
      <c r="B21" s="14"/>
      <c r="C21" s="16"/>
      <c r="D21" s="21"/>
      <c r="E21" s="16"/>
      <c r="F21" s="31"/>
      <c r="G21" s="3"/>
      <c r="H21" s="4"/>
      <c r="I21" s="29"/>
      <c r="J21" s="21"/>
      <c r="K21" s="69"/>
      <c r="L21" s="25"/>
      <c r="M21" s="26" t="s">
        <v>3</v>
      </c>
      <c r="N21" s="27">
        <f>+I15</f>
        <v>0</v>
      </c>
      <c r="O21" s="50">
        <f>+N21*0.2</f>
        <v>0</v>
      </c>
      <c r="P21" s="73"/>
      <c r="Q21" s="18"/>
      <c r="R21" s="6"/>
    </row>
    <row r="22" spans="1:18" ht="16.5" customHeight="1">
      <c r="A22" s="6"/>
      <c r="B22" s="14"/>
      <c r="C22" s="45" t="s">
        <v>36</v>
      </c>
      <c r="D22" s="16"/>
      <c r="E22" s="16"/>
      <c r="F22" s="31"/>
      <c r="G22" s="3"/>
      <c r="H22" s="4"/>
      <c r="I22" s="29"/>
      <c r="J22" s="21"/>
      <c r="K22" s="69"/>
      <c r="L22" s="25"/>
      <c r="M22" s="26" t="s">
        <v>13</v>
      </c>
      <c r="N22" s="26">
        <f>+I23</f>
        <v>0</v>
      </c>
      <c r="O22" s="50">
        <f>+N22*0.2</f>
        <v>0</v>
      </c>
      <c r="P22" s="73"/>
      <c r="Q22" s="18"/>
      <c r="R22" s="6"/>
    </row>
    <row r="23" spans="1:18" ht="16.5" customHeight="1">
      <c r="A23" s="6"/>
      <c r="B23" s="14"/>
      <c r="C23" s="16"/>
      <c r="D23" s="63" t="s">
        <v>37</v>
      </c>
      <c r="E23" s="16"/>
      <c r="F23" s="31"/>
      <c r="G23" s="16" t="s">
        <v>7</v>
      </c>
      <c r="H23" s="20"/>
      <c r="I23" s="28">
        <f>SUM(H19:H22)</f>
        <v>0</v>
      </c>
      <c r="J23" s="21"/>
      <c r="K23" s="74"/>
      <c r="L23" s="25"/>
      <c r="M23" s="26" t="s">
        <v>4</v>
      </c>
      <c r="N23" s="26">
        <f>+I30</f>
        <v>0</v>
      </c>
      <c r="O23" s="50">
        <f>0+IF(N23&lt;1,0,0)+IF(AND(N23&gt;1.01,N23&lt;=5),15,0)+IF(AND(N23&gt;5.01,N23&lt;=20),20,0)+IF(AND(N23&gt;20.01,N23&lt;=40),35,0)+IF(N23&gt;40.01,100,0)</f>
        <v>0</v>
      </c>
      <c r="P23" s="73"/>
      <c r="Q23" s="18"/>
      <c r="R23" s="6"/>
    </row>
    <row r="24" spans="1:18" ht="16.5" customHeight="1">
      <c r="A24" s="6"/>
      <c r="B24" s="14"/>
      <c r="C24" s="16"/>
      <c r="D24" s="16"/>
      <c r="E24" s="16"/>
      <c r="F24" s="15"/>
      <c r="G24" s="16"/>
      <c r="H24" s="20"/>
      <c r="I24" s="29"/>
      <c r="J24" s="21"/>
      <c r="K24" s="69"/>
      <c r="L24" s="25"/>
      <c r="M24" s="26" t="s">
        <v>10</v>
      </c>
      <c r="N24" s="26">
        <f>+I33</f>
        <v>0</v>
      </c>
      <c r="O24" s="50">
        <f>0+IF(AND(N24&gt;1.01,N24&lt;=500),24,0)+IF(AND(N24&gt;500.01,N24&lt;=2000),48,0)+IF(AND(N24&gt;2000.01,N24&lt;=5000),96,0)+IF(N24&gt;5000.01,200,0)</f>
        <v>0</v>
      </c>
      <c r="P24" s="73"/>
      <c r="Q24" s="18"/>
      <c r="R24" s="6"/>
    </row>
    <row r="25" spans="1:18" ht="16.5" customHeight="1">
      <c r="A25" s="6"/>
      <c r="B25" s="14"/>
      <c r="C25" s="45" t="s">
        <v>22</v>
      </c>
      <c r="D25" s="16"/>
      <c r="E25" s="16"/>
      <c r="F25" s="30" t="s">
        <v>4</v>
      </c>
      <c r="G25" s="16"/>
      <c r="H25" s="20"/>
      <c r="I25" s="29"/>
      <c r="J25" s="17"/>
      <c r="K25" s="71"/>
      <c r="L25" s="25"/>
      <c r="M25" s="25"/>
      <c r="N25" s="34"/>
      <c r="O25" s="34"/>
      <c r="P25" s="75"/>
      <c r="Q25" s="18"/>
      <c r="R25" s="6"/>
    </row>
    <row r="26" spans="1:18" ht="16.5" customHeight="1">
      <c r="A26" s="6"/>
      <c r="B26" s="14"/>
      <c r="C26" s="45" t="s">
        <v>29</v>
      </c>
      <c r="D26" s="16"/>
      <c r="E26" s="16"/>
      <c r="F26" s="31"/>
      <c r="G26" s="22" t="s">
        <v>9</v>
      </c>
      <c r="H26" s="23" t="s">
        <v>12</v>
      </c>
      <c r="I26" s="29"/>
      <c r="J26" s="17"/>
      <c r="K26" s="71"/>
      <c r="L26" s="24" t="s">
        <v>38</v>
      </c>
      <c r="M26" s="25"/>
      <c r="N26" s="34"/>
      <c r="O26" s="34"/>
      <c r="P26" s="75"/>
      <c r="Q26" s="18"/>
      <c r="R26" s="6"/>
    </row>
    <row r="27" spans="1:18" ht="16.5" customHeight="1">
      <c r="A27" s="6"/>
      <c r="B27" s="14"/>
      <c r="C27" s="16"/>
      <c r="D27" s="16"/>
      <c r="E27" s="16"/>
      <c r="F27" s="31"/>
      <c r="G27" s="3"/>
      <c r="H27" s="4"/>
      <c r="I27" s="29"/>
      <c r="J27" s="17"/>
      <c r="K27" s="71"/>
      <c r="L27" s="25"/>
      <c r="M27" s="25"/>
      <c r="N27" s="34"/>
      <c r="O27" s="34"/>
      <c r="P27" s="75"/>
      <c r="Q27" s="18"/>
      <c r="R27" s="6"/>
    </row>
    <row r="28" spans="1:18" ht="16.5" customHeight="1">
      <c r="A28" s="6"/>
      <c r="B28" s="14"/>
      <c r="C28" s="16"/>
      <c r="D28" s="16"/>
      <c r="E28" s="16"/>
      <c r="F28" s="31"/>
      <c r="G28" s="3"/>
      <c r="H28" s="4"/>
      <c r="I28" s="29"/>
      <c r="J28" s="17"/>
      <c r="K28" s="76"/>
      <c r="L28" s="25"/>
      <c r="M28" s="26" t="s">
        <v>3</v>
      </c>
      <c r="N28" s="27">
        <f>+I15</f>
        <v>0</v>
      </c>
      <c r="O28" s="50">
        <f>+N28*0.04</f>
        <v>0</v>
      </c>
      <c r="P28" s="75"/>
      <c r="Q28" s="18"/>
      <c r="R28" s="6"/>
    </row>
    <row r="29" spans="1:18" ht="16.5" customHeight="1" thickBot="1">
      <c r="A29" s="6"/>
      <c r="B29" s="14"/>
      <c r="C29" s="16"/>
      <c r="D29" s="16"/>
      <c r="E29" s="16"/>
      <c r="F29" s="31"/>
      <c r="G29" s="3"/>
      <c r="H29" s="4"/>
      <c r="I29" s="29"/>
      <c r="J29" s="17"/>
      <c r="K29" s="76"/>
      <c r="L29" s="34"/>
      <c r="M29" s="83"/>
      <c r="N29" s="83"/>
      <c r="O29" s="34"/>
      <c r="P29" s="75"/>
      <c r="Q29" s="35"/>
      <c r="R29" s="8"/>
    </row>
    <row r="30" spans="1:18" ht="16.5" customHeight="1" thickBot="1">
      <c r="A30" s="6"/>
      <c r="B30" s="14"/>
      <c r="C30" s="16"/>
      <c r="D30" s="16"/>
      <c r="E30" s="16"/>
      <c r="F30" s="31"/>
      <c r="G30" s="16" t="s">
        <v>8</v>
      </c>
      <c r="H30" s="20"/>
      <c r="I30" s="28">
        <f>SUM(H27:H29)</f>
        <v>0</v>
      </c>
      <c r="J30" s="17"/>
      <c r="K30" s="76"/>
      <c r="L30" s="25"/>
      <c r="M30" s="25" t="s">
        <v>21</v>
      </c>
      <c r="N30" s="83"/>
      <c r="O30" s="48">
        <f>SUM(O18:O28)</f>
        <v>32</v>
      </c>
      <c r="P30" s="75"/>
      <c r="Q30" s="35"/>
      <c r="R30" s="8"/>
    </row>
    <row r="31" spans="1:18" ht="16.5" customHeight="1">
      <c r="A31" s="6"/>
      <c r="B31" s="14"/>
      <c r="C31" s="16"/>
      <c r="D31" s="16"/>
      <c r="E31" s="16"/>
      <c r="F31" s="15"/>
      <c r="G31" s="16"/>
      <c r="H31" s="17"/>
      <c r="I31" s="39"/>
      <c r="J31" s="17"/>
      <c r="K31" s="76"/>
      <c r="L31" s="34"/>
      <c r="M31" s="34"/>
      <c r="N31" s="64"/>
      <c r="O31" s="65"/>
      <c r="P31" s="77"/>
      <c r="Q31" s="35"/>
      <c r="R31" s="8"/>
    </row>
    <row r="32" spans="1:18" ht="16.5" customHeight="1">
      <c r="A32" s="6"/>
      <c r="B32" s="14"/>
      <c r="C32" s="16"/>
      <c r="D32" s="16"/>
      <c r="E32" s="16"/>
      <c r="F32" s="30" t="s">
        <v>5</v>
      </c>
      <c r="G32" s="16"/>
      <c r="H32" s="20"/>
      <c r="I32" s="29"/>
      <c r="J32" s="21"/>
      <c r="K32" s="78"/>
      <c r="L32" s="79"/>
      <c r="M32" s="79"/>
      <c r="N32" s="80"/>
      <c r="O32" s="81"/>
      <c r="P32" s="82"/>
      <c r="Q32" s="35"/>
      <c r="R32" s="8"/>
    </row>
    <row r="33" spans="1:18" ht="16.5" customHeight="1">
      <c r="A33" s="6"/>
      <c r="B33" s="14"/>
      <c r="C33" s="16"/>
      <c r="D33" s="16"/>
      <c r="E33" s="16"/>
      <c r="F33" s="31"/>
      <c r="G33" s="16" t="s">
        <v>11</v>
      </c>
      <c r="H33" s="20"/>
      <c r="I33" s="5"/>
      <c r="J33" s="21"/>
      <c r="K33" s="17"/>
      <c r="L33" s="17"/>
      <c r="M33" s="17"/>
      <c r="N33" s="46"/>
      <c r="O33" s="16"/>
      <c r="P33" s="16"/>
      <c r="Q33" s="18"/>
      <c r="R33" s="38"/>
    </row>
    <row r="34" spans="1:18" ht="16.5" customHeight="1">
      <c r="A34" s="6"/>
      <c r="B34" s="14"/>
      <c r="C34" s="45" t="s">
        <v>34</v>
      </c>
      <c r="D34" s="16"/>
      <c r="E34" s="16"/>
      <c r="F34" s="15"/>
      <c r="G34" s="16"/>
      <c r="H34" s="17"/>
      <c r="I34" s="17"/>
      <c r="J34" s="17"/>
      <c r="K34" s="17"/>
      <c r="L34" s="17"/>
      <c r="M34" s="17"/>
      <c r="N34" s="46"/>
      <c r="O34" s="16"/>
      <c r="P34" s="16"/>
      <c r="Q34" s="40"/>
      <c r="R34" s="41"/>
    </row>
    <row r="35" spans="1:18" ht="16.5" customHeight="1" thickBot="1">
      <c r="A35" s="6"/>
      <c r="B35" s="14"/>
      <c r="C35" s="16"/>
      <c r="D35" s="16"/>
      <c r="E35" s="16"/>
      <c r="F35" s="15"/>
      <c r="G35" s="16"/>
      <c r="H35" s="17"/>
      <c r="I35" s="17"/>
      <c r="J35" s="17"/>
      <c r="K35" s="21"/>
      <c r="L35" s="21"/>
      <c r="M35" s="21"/>
      <c r="N35" s="46"/>
      <c r="O35" s="16"/>
      <c r="P35" s="16"/>
      <c r="Q35" s="18"/>
      <c r="R35" s="42"/>
    </row>
    <row r="36" spans="1:18" ht="24" thickBot="1">
      <c r="A36" s="6"/>
      <c r="B36" s="14"/>
      <c r="C36" s="16"/>
      <c r="D36" s="16"/>
      <c r="E36" s="16"/>
      <c r="F36" s="15"/>
      <c r="G36" s="36" t="s">
        <v>14</v>
      </c>
      <c r="H36" s="37">
        <f>+O30</f>
        <v>32</v>
      </c>
      <c r="I36" s="17"/>
      <c r="J36" s="17"/>
      <c r="K36" s="21"/>
      <c r="L36" s="21"/>
      <c r="M36" s="21"/>
      <c r="N36" s="46"/>
      <c r="O36" s="16"/>
      <c r="P36" s="16"/>
      <c r="Q36" s="18"/>
      <c r="R36" s="42"/>
    </row>
    <row r="37" spans="1:18" ht="15.75">
      <c r="A37" s="6"/>
      <c r="B37" s="14"/>
      <c r="C37" s="16"/>
      <c r="D37" s="16"/>
      <c r="E37" s="16"/>
      <c r="F37" s="15"/>
      <c r="G37" s="16"/>
      <c r="H37" s="17"/>
      <c r="I37" s="17"/>
      <c r="J37" s="17"/>
      <c r="K37" s="17"/>
      <c r="L37" s="21"/>
      <c r="M37" s="21"/>
      <c r="N37" s="46"/>
      <c r="O37" s="16"/>
      <c r="P37" s="16"/>
      <c r="Q37" s="18"/>
      <c r="R37" s="42"/>
    </row>
    <row r="38" spans="1:18" ht="8.25" customHeight="1">
      <c r="A38" s="59"/>
      <c r="B38" s="53"/>
      <c r="C38" s="44"/>
      <c r="D38" s="44"/>
      <c r="E38" s="44"/>
      <c r="F38" s="54"/>
      <c r="G38" s="44"/>
      <c r="H38" s="43"/>
      <c r="I38" s="43"/>
      <c r="J38" s="43"/>
      <c r="K38" s="43"/>
      <c r="L38" s="55"/>
      <c r="M38" s="55"/>
      <c r="N38" s="56"/>
      <c r="O38" s="44"/>
      <c r="P38" s="44"/>
      <c r="Q38" s="57"/>
      <c r="R38" s="59"/>
    </row>
  </sheetData>
  <sheetProtection password="D479" sheet="1" selectLockedCells="1"/>
  <mergeCells count="1">
    <mergeCell ref="G3:H3"/>
  </mergeCells>
  <hyperlinks>
    <hyperlink ref="D23" r:id="rId1" display="charente@fransylva.f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user</cp:lastModifiedBy>
  <dcterms:created xsi:type="dcterms:W3CDTF">2017-07-03T20:23:30Z</dcterms:created>
  <dcterms:modified xsi:type="dcterms:W3CDTF">2021-11-26T17:58:59Z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